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0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<sst xmlns="http://schemas.openxmlformats.org/spreadsheetml/2006/main" count="8" uniqueCount="8">
  <si>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Pressure (Bar, relative to ambient)</t>
  </si>
  <si>
    <t>Resistance (Ohms)</t>
  </si>
  <si>
    <t>Calculated resistance</t>
  </si>
  <si>
    <t>Rseries:</t>
  </si>
  <si>
    <t>Uref:</t>
  </si>
  <si>
    <t>Voltage on ADC</t>
  </si>
  <si>
    <t>ADC digital output</t>
  </si>
  <si>
    <t>inverse funct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</si>
</sst>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"/>
          <c:w val="0.9875"/>
          <c:h val="0.92625"/>
        </c:manualLayout>
      </c:layout>
      <c:lineChart>
        <c:grouping val="standard"/>
        <c:varyColors val="0"/>
        <c:ser>
          <c:idx val="0"/>
          <c:order val="0"/>
          <c:tx>
            <c:v>Measurement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Sheet1!$A$4:$A$14</c:f>
              <c:numCache/>
            </c:numRef>
          </c:cat>
          <c:val>
            <c:numRef>
              <c:f>Sheet1!$B$4:$B$14</c:f>
              <c:numCache/>
            </c:numRef>
          </c:val>
          <c:smooth val="0"/>
        </c:ser>
        <c:ser>
          <c:idx val="1"/>
          <c:order val="1"/>
          <c:tx>
            <c:v>Approx1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Sheet1!$C$4:$C$14</c:f>
              <c:numCache/>
            </c:numRef>
          </c:val>
          <c:smooth val="0"/>
        </c:ser>
        <c:marker val="1"/>
        <c:axId val="9849891"/>
        <c:axId val="21540156"/>
      </c:lineChart>
      <c:catAx>
        <c:axId val="9849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(Bar rel. to barometric)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40156"/>
        <c:crosses val="autoZero"/>
        <c:auto val="1"/>
        <c:lblOffset val="100"/>
        <c:noMultiLvlLbl val="0"/>
      </c:catAx>
      <c:valAx>
        <c:axId val="21540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Resistance (Ohm)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49891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38100</xdr:rowOff>
    </xdr:from>
    <xdr:to>
      <xdr:col>12</xdr:col>
      <xdr:colOff>333375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85725" y="2971800"/>
        <a:ext cx="84582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80" zoomScaleNormal="80" workbookViewId="0" topLeftCell="A1">
      <selection activeCell="Q21" sqref="Q21"/>
    </sheetView>
  </sheetViews>
  <sheetFormatPr defaultColWidth="9.140625" defaultRowHeight="12.75"/>
  <cols>
    <col min="1" max="1" width="13.28125" style="0" customWidth="1"/>
    <col min="2" max="2" width="10.57421875" style="0" customWidth="1"/>
    <col min="3" max="3" width="10.8515625" style="0" customWidth="1"/>
    <col min="7" max="7" width="12.00390625" style="0" bestFit="1" customWidth="1"/>
    <col min="8" max="8" width="12.421875" style="0" bestFit="1" customWidth="1"/>
  </cols>
  <sheetData>
    <row r="1" spans="3:6" ht="12.75">
      <c r="C1" t="s">
        <v>3</v>
      </c>
      <c r="D1">
        <v>376</v>
      </c>
      <c r="E1" t="s">
        <v>4</v>
      </c>
      <c r="F1">
        <v>5</v>
      </c>
    </row>
    <row r="2" ht="3.75" customHeight="1"/>
    <row r="3" spans="1:8" s="1" customFormat="1" ht="61.5" customHeight="1">
      <c r="A3" s="2" t="s">
        <v>0</v>
      </c>
      <c r="B3" s="2" t="s">
        <v>1</v>
      </c>
      <c r="C3" s="2" t="s">
        <v>2</v>
      </c>
      <c r="D3" s="2" t="s">
        <v>5</v>
      </c>
      <c r="E3" s="2" t="s">
        <v>6</v>
      </c>
      <c r="F3" s="2"/>
      <c r="G3" s="2" t="s">
        <v>7</v>
      </c>
      <c r="H3" s="2"/>
    </row>
    <row r="4" spans="1:7" ht="12.75">
      <c r="A4">
        <v>0</v>
      </c>
      <c r="B4">
        <v>11.7</v>
      </c>
      <c r="C4">
        <f>A4*17+14</f>
        <v>14</v>
      </c>
      <c r="D4" s="3">
        <f>C4/(C4+$D$1)*$F$1</f>
        <v>0.17948717948717946</v>
      </c>
      <c r="E4" s="4">
        <f>D4/$F$1*4096</f>
        <v>147.03589743589743</v>
      </c>
      <c r="G4" s="5">
        <f>(-1*$D$1*E4-14*E4+57344)/(17*(E4-4096))</f>
        <v>-1.083822226793019E-16</v>
      </c>
    </row>
    <row r="5" spans="1:7" ht="12.75">
      <c r="A5">
        <v>1</v>
      </c>
      <c r="C5">
        <f aca="true" t="shared" si="0" ref="C5:C14">A5*17+14</f>
        <v>31</v>
      </c>
      <c r="D5" s="3">
        <f aca="true" t="shared" si="1" ref="D5:D14">C5/(C5+$D$1)*$F$1</f>
        <v>0.3808353808353809</v>
      </c>
      <c r="E5" s="4">
        <f>D5/$F$1*4096</f>
        <v>311.980343980344</v>
      </c>
      <c r="G5" s="5">
        <f aca="true" t="shared" si="2" ref="G5:G14">(-1*$D$1*E5-14*E5+57344)/(17*(E5-4096))</f>
        <v>1</v>
      </c>
    </row>
    <row r="6" spans="1:7" ht="12.75">
      <c r="A6">
        <v>2</v>
      </c>
      <c r="B6">
        <v>51</v>
      </c>
      <c r="C6">
        <f t="shared" si="0"/>
        <v>48</v>
      </c>
      <c r="D6" s="3">
        <f t="shared" si="1"/>
        <v>0.5660377358490566</v>
      </c>
      <c r="E6" s="4">
        <f aca="true" t="shared" si="3" ref="E6:E14">D6/$F$1*4096</f>
        <v>463.6981132075472</v>
      </c>
      <c r="G6" s="5">
        <f t="shared" si="2"/>
        <v>2</v>
      </c>
    </row>
    <row r="7" spans="1:7" ht="12.75">
      <c r="A7">
        <v>3</v>
      </c>
      <c r="C7">
        <f t="shared" si="0"/>
        <v>65</v>
      </c>
      <c r="D7" s="3">
        <f t="shared" si="1"/>
        <v>0.7369614512471655</v>
      </c>
      <c r="E7" s="4">
        <f t="shared" si="3"/>
        <v>603.718820861678</v>
      </c>
      <c r="G7" s="5">
        <f t="shared" si="2"/>
        <v>3</v>
      </c>
    </row>
    <row r="8" spans="1:7" ht="12.75">
      <c r="A8">
        <v>4</v>
      </c>
      <c r="B8">
        <v>86</v>
      </c>
      <c r="C8">
        <f t="shared" si="0"/>
        <v>82</v>
      </c>
      <c r="D8" s="3">
        <f t="shared" si="1"/>
        <v>0.8951965065502183</v>
      </c>
      <c r="E8" s="4">
        <f t="shared" si="3"/>
        <v>733.3449781659389</v>
      </c>
      <c r="G8" s="5">
        <f t="shared" si="2"/>
        <v>3.999999999999999</v>
      </c>
    </row>
    <row r="9" spans="1:7" ht="12.75">
      <c r="A9">
        <v>5</v>
      </c>
      <c r="B9">
        <v>104</v>
      </c>
      <c r="C9">
        <f t="shared" si="0"/>
        <v>99</v>
      </c>
      <c r="D9" s="3">
        <f t="shared" si="1"/>
        <v>1.0421052631578949</v>
      </c>
      <c r="E9" s="4">
        <f t="shared" si="3"/>
        <v>853.6926315789475</v>
      </c>
      <c r="G9" s="5">
        <f t="shared" si="2"/>
        <v>5.000000000000001</v>
      </c>
    </row>
    <row r="10" spans="1:7" ht="12.75">
      <c r="A10">
        <v>6</v>
      </c>
      <c r="B10">
        <v>122</v>
      </c>
      <c r="C10">
        <f t="shared" si="0"/>
        <v>116</v>
      </c>
      <c r="D10" s="3">
        <f t="shared" si="1"/>
        <v>1.1788617886178863</v>
      </c>
      <c r="E10" s="4">
        <f t="shared" si="3"/>
        <v>965.7235772357724</v>
      </c>
      <c r="G10" s="5">
        <f t="shared" si="2"/>
        <v>6.000000000000001</v>
      </c>
    </row>
    <row r="11" spans="1:7" ht="12.75">
      <c r="A11">
        <v>7</v>
      </c>
      <c r="C11">
        <f t="shared" si="0"/>
        <v>133</v>
      </c>
      <c r="D11" s="3">
        <f t="shared" si="1"/>
        <v>1.3064833005893908</v>
      </c>
      <c r="E11" s="4">
        <f t="shared" si="3"/>
        <v>1070.271119842829</v>
      </c>
      <c r="G11" s="5">
        <f t="shared" si="2"/>
        <v>6.999999999999999</v>
      </c>
    </row>
    <row r="12" spans="1:7" ht="12.75">
      <c r="A12">
        <v>8</v>
      </c>
      <c r="B12">
        <v>152</v>
      </c>
      <c r="C12">
        <f t="shared" si="0"/>
        <v>150</v>
      </c>
      <c r="D12" s="3">
        <f t="shared" si="1"/>
        <v>1.4258555133079849</v>
      </c>
      <c r="E12" s="4">
        <f t="shared" si="3"/>
        <v>1168.0608365019011</v>
      </c>
      <c r="G12" s="5">
        <f t="shared" si="2"/>
        <v>8</v>
      </c>
    </row>
    <row r="13" spans="1:7" ht="12.75">
      <c r="A13">
        <v>9</v>
      </c>
      <c r="C13">
        <f t="shared" si="0"/>
        <v>167</v>
      </c>
      <c r="D13" s="3">
        <f t="shared" si="1"/>
        <v>1.5377532228360957</v>
      </c>
      <c r="E13" s="4">
        <f t="shared" si="3"/>
        <v>1259.7274401473296</v>
      </c>
      <c r="G13" s="5">
        <f t="shared" si="2"/>
        <v>8.999999999999998</v>
      </c>
    </row>
    <row r="14" spans="1:7" ht="12.75">
      <c r="A14">
        <v>10</v>
      </c>
      <c r="B14">
        <v>180</v>
      </c>
      <c r="C14">
        <f t="shared" si="0"/>
        <v>184</v>
      </c>
      <c r="D14" s="3">
        <f t="shared" si="1"/>
        <v>1.6428571428571428</v>
      </c>
      <c r="E14" s="4">
        <f t="shared" si="3"/>
        <v>1345.8285714285714</v>
      </c>
      <c r="G14" s="5">
        <f t="shared" si="2"/>
        <v>10</v>
      </c>
    </row>
    <row r="15" spans="4:5" ht="12.75">
      <c r="D15" s="3"/>
      <c r="E15" s="4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Gergely Lezsak</dc:creator>
  <cp:keywords/>
  <dc:description/>
  <cp:lastModifiedBy>Gergely Lezsak</cp:lastModifiedBy>
  <dcterms:created xsi:type="dcterms:W3CDTF">2007-01-01T23:10:36Z</dcterms:created>
  <dcterms:modified xsi:type="dcterms:W3CDTF">2007-01-03T00:03:07Z</dcterms:modified>
  <cp:category/>
  <cp:version/>
  <cp:contentType/>
  <cp:contentStatus/>
</cp:coreProperties>
</file>